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282a195dd1dd92/PION/ZARZĄDZENIA I KOMUNIKATY/ZARZĄDZENIA/2023/1.11.2023 - DELEGACJE I PODRÓŻE SŁUŻBOWE/"/>
    </mc:Choice>
  </mc:AlternateContent>
  <xr:revisionPtr revIDLastSave="10" documentId="8_{AC6CBD3C-C30A-4ED9-89A8-E7616270272F}" xr6:coauthVersionLast="47" xr6:coauthVersionMax="47" xr10:uidLastSave="{0AE8320E-5E44-4F52-B8DA-178AE97CC568}"/>
  <bookViews>
    <workbookView xWindow="-120" yWindow="-120" windowWidth="29040" windowHeight="15720" xr2:uid="{13B483C3-D8AD-4836-8E74-26D8C63E3503}"/>
  </bookViews>
  <sheets>
    <sheet name="WNIOSEK" sheetId="3" r:id="rId1"/>
    <sheet name="LIST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3" l="1"/>
  <c r="E20" i="3" s="1"/>
  <c r="S14" i="3"/>
  <c r="R6" i="3"/>
  <c r="R9" i="3" s="1"/>
  <c r="R7" i="3"/>
  <c r="R8" i="3"/>
  <c r="K27" i="3"/>
  <c r="J11" i="3" s="1"/>
  <c r="S18" i="3"/>
  <c r="S19" i="3"/>
  <c r="S20" i="3"/>
  <c r="S15" i="3"/>
  <c r="S16" i="3"/>
  <c r="S17" i="3"/>
  <c r="F17" i="3"/>
  <c r="P11" i="3" l="1"/>
  <c r="S21" i="3"/>
  <c r="S23" i="3" l="1"/>
  <c r="P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Michał Żurek</author>
  </authors>
  <commentList>
    <comment ref="E10" authorId="0" shapeId="0" xr:uid="{F42AE2DD-E70D-4485-9CC1-514B948F07CD}">
      <text>
        <r>
          <rPr>
            <b/>
            <sz val="12"/>
            <color indexed="81"/>
            <rFont val="Tahoma"/>
            <family val="2"/>
            <charset val="238"/>
          </rPr>
          <t xml:space="preserve">
UWAGA JEŚLI POJEMNOŚĆ SILNIKA WYNOSI PONIŻEJ 0.9 W POLU PRZYNANA STAWKA NALEŻY RĘCZNIE WPISAĆ STAWKĘ 0,89</t>
        </r>
      </text>
    </comment>
    <comment ref="E20" authorId="0" shapeId="0" xr:uid="{288A6247-514E-4946-A392-47D7F9E5B20A}">
      <text>
        <r>
          <rPr>
            <b/>
            <sz val="12"/>
            <color indexed="81"/>
            <rFont val="Tahoma"/>
            <family val="2"/>
            <charset val="238"/>
          </rPr>
          <t xml:space="preserve">
UZASADNIENIE TERMINU JEST KONIECZNE JEŚLI DATA WNIOSKU JEST PÓŹNIEJSZA NIŻ DATA WYJAZDU</t>
        </r>
      </text>
    </comment>
  </commentList>
</comments>
</file>

<file path=xl/sharedStrings.xml><?xml version="1.0" encoding="utf-8"?>
<sst xmlns="http://schemas.openxmlformats.org/spreadsheetml/2006/main" count="59" uniqueCount="57">
  <si>
    <t>CEL WYJAZDU</t>
  </si>
  <si>
    <t>KRAJ WYJAZDU</t>
  </si>
  <si>
    <t>MIEJSCOWOŚĆ</t>
  </si>
  <si>
    <t xml:space="preserve">TERMIN </t>
  </si>
  <si>
    <t>OD:</t>
  </si>
  <si>
    <t>DO:</t>
  </si>
  <si>
    <t>IMIĘ I NAZWISKO</t>
  </si>
  <si>
    <t>STANOWISKO</t>
  </si>
  <si>
    <t>NAZWA KOMÓRKI ORGANIZACYJNEJ</t>
  </si>
  <si>
    <t>ŹRÓDŁO FINANSOWANIA</t>
  </si>
  <si>
    <t>OSOBY UCZESTNICZĄCE W PODRÓŻY</t>
  </si>
  <si>
    <t>LICZBA OSÓB UCZESTNICZĄCYCH W PODRÓŻY</t>
  </si>
  <si>
    <t>POWÓD UŻYCIA SAMOCHODU PRYWATNEGO DO CELÓW SŁUŻBOWYCH</t>
  </si>
  <si>
    <t>PRZYZNANA STAWKA:</t>
  </si>
  <si>
    <t>PRZEJAZD CO NAJMNIEJ 3 OSÓB DELEGOWANYCH</t>
  </si>
  <si>
    <t>DATA I PODPIS OSOBY SKŁADAJĄCEJ WNIOSEK</t>
  </si>
  <si>
    <t>DATA I PODPIS Z-CY DYR. DS. OGÓLNYCH LUB OS. UPOWAŻNIONEJ</t>
  </si>
  <si>
    <t>DATA WNIOSKU:</t>
  </si>
  <si>
    <t>SZACOWANY KOSZT PRZEJAZDU</t>
  </si>
  <si>
    <t>KOSZT UŻYCIA SAMOCHODU JEST NIŻSZY NIŻ KOSZT UŻYCIA KOMUNIKACJI PUBLICZNEJ (DO WNIOSKU NALEŻY ZAŁĄCZYĆ WYLICZENIA WG ZAŁĄCZNIKA)</t>
  </si>
  <si>
    <t>PRZEWIDYWANA LICZBA KILOMETRÓW DO PRZEJECHANIA W TRAKCIE PODRÓŻY</t>
  </si>
  <si>
    <t>KOSZT PRZEJAZDU SAMOCHODEM PRYWATNYM</t>
  </si>
  <si>
    <t>SZACOWANY KOSZT PRZEJAZDU SAMOCHODEM PRYWATNYM</t>
  </si>
  <si>
    <t>KOSZT PRZEJAZDU KOMUNIKACJĄ PUBLICZNĄ</t>
  </si>
  <si>
    <t>ILOŚĆ BILETÓW</t>
  </si>
  <si>
    <t>ILOŚĆ BILETÓW x CENA</t>
  </si>
  <si>
    <t xml:space="preserve">ŚRODEK TRANSPORTU </t>
  </si>
  <si>
    <t>RELACJA Z</t>
  </si>
  <si>
    <t>RELACJA DO</t>
  </si>
  <si>
    <t>AUTOBUS</t>
  </si>
  <si>
    <t>POCIĄG</t>
  </si>
  <si>
    <t>SAMOLOT</t>
  </si>
  <si>
    <t>TAXI</t>
  </si>
  <si>
    <t>KOMUNIKACJA PUBLICZNA</t>
  </si>
  <si>
    <t>Suma</t>
  </si>
  <si>
    <t>RÓŻNICA MIĘDZY PODRÓŻĄ SAMOCHODEM PRYWATNYM A KOMUNIKACJĄ PUBLICZNĄ</t>
  </si>
  <si>
    <t>KOSZT PODRÓŻY REFUNDOWANY (NCN, PAN, UNIWERSYTETY ITD.) - PROSZĘ WPISAĆ STAWKĘ W POLU "PRZYZNANA STAWKA"</t>
  </si>
  <si>
    <t>UWAGI/UZASADNIENIE ZŁOŻENIA WNIOSKU PO TERMINIE PODRÓŻY</t>
  </si>
  <si>
    <t>SUGEROWANY ŚRODEK TRANSPORTU:</t>
  </si>
  <si>
    <t>CENA
 BILETU</t>
  </si>
  <si>
    <t>MARKA SAMOCHODU, POJEMNOŚĆ SILNIKA, NR REJESTRACYJNY</t>
  </si>
  <si>
    <t>BRAK MOŻLIWOŚCI SKORZYSTANIA Z KOMUNIKACJI PUBLICZNEJ LUB BRAK MOŻLIWOŚCI DOJAZDU NA CZAS</t>
  </si>
  <si>
    <t>NR ZATWIERDZONEJ DELEGACJI OOSBY SKŁADAJĄCEJ WNIOSEK</t>
  </si>
  <si>
    <t>RODZAJ KOSZTU</t>
  </si>
  <si>
    <t>ILOŚĆ</t>
  </si>
  <si>
    <t>WARTOŚĆ</t>
  </si>
  <si>
    <t>JEDNOSTKA MIARY</t>
  </si>
  <si>
    <t>UWAGI</t>
  </si>
  <si>
    <t>CENA JEDNOSTKOWA</t>
  </si>
  <si>
    <t>POZOSTAŁE PRZEWIDYWANE KOSZTY ZWIĄZANE Z PODRÓŻĄ  SAMOCHODEM PRYWATNYM (HOTEL, WINIETY ITD.)</t>
  </si>
  <si>
    <t>HOTELE</t>
  </si>
  <si>
    <t>WINIETY</t>
  </si>
  <si>
    <t>SZT.</t>
  </si>
  <si>
    <t>NOCLEG</t>
  </si>
  <si>
    <r>
      <rPr>
        <b/>
        <sz val="18"/>
        <color theme="1"/>
        <rFont val="Calibri"/>
        <family val="2"/>
        <charset val="238"/>
        <scheme val="minor"/>
      </rPr>
      <t>WNIOSEK</t>
    </r>
    <r>
      <rPr>
        <sz val="16"/>
        <color theme="1"/>
        <rFont val="Calibri"/>
        <family val="2"/>
        <charset val="238"/>
        <scheme val="minor"/>
      </rPr>
      <t xml:space="preserve">
</t>
    </r>
    <r>
      <rPr>
        <sz val="13"/>
        <color theme="1"/>
        <rFont val="Calibri"/>
        <family val="2"/>
        <charset val="238"/>
        <scheme val="minor"/>
      </rPr>
      <t xml:space="preserve"> O WYRAŻENIE ZGODY NA UŻYCIE SAMOCHODU NIEBĘDĄCEGO WŁASNOŚCIĄ PRACODAWCY, 
W CELU ODBYCIA PODRÓŻY SŁUŻBOWEJ</t>
    </r>
  </si>
  <si>
    <r>
      <rPr>
        <b/>
        <sz val="18"/>
        <color theme="1"/>
        <rFont val="Calibri"/>
        <family val="2"/>
        <charset val="238"/>
        <scheme val="minor"/>
      </rPr>
      <t xml:space="preserve">WYLICZENIA 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3"/>
        <color theme="1"/>
        <rFont val="Calibri"/>
        <family val="2"/>
        <charset val="238"/>
        <scheme val="minor"/>
      </rPr>
      <t>DOTYCZĄCE RÓŻNICY MIĘDZY KOSZTEM PODRÓŻY KOMUNIKACJĄ PUBLICZNĄ A SAMOCHODEM PRYWATNYM</t>
    </r>
  </si>
  <si>
    <t>Oświadczam, że: 
zostałem zapoznany z opracowaną oceną ryzyka zawodowego, która m.in. wiąże się z zagrożeniami oraz ich przeciwdziałaniem, podczas prowadzenia pojazdów w ramach obowiązków służbowych
Wyjazd został uzgodniony z bezpośrednim przełożonym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</si>
</sst>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00\ &quot;zł&quot;_-;\-* #,##0.00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1" tint="4.9989318521683403E-2"/>
      </left>
      <right/>
      <top style="thin">
        <color indexed="64"/>
      </top>
      <bottom/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 diagonalDown="1">
      <left/>
      <right style="thin">
        <color theme="1" tint="4.9989318521683403E-2"/>
      </right>
      <top/>
      <bottom style="thin">
        <color theme="1" tint="4.9989318521683403E-2"/>
      </bottom>
      <diagonal style="thin">
        <color theme="0" tint="-4.9989318521683403E-2"/>
      </diagonal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44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32" xfId="0" applyFont="1" applyFill="1" applyBorder="1" applyAlignment="1" applyProtection="1">
      <alignment horizontal="center" vertical="center" wrapText="1"/>
    </xf>
    <xf numFmtId="44" fontId="0" fillId="0" borderId="12" xfId="0" applyNumberFormat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44" fontId="11" fillId="0" borderId="14" xfId="0" applyNumberFormat="1" applyFont="1" applyBorder="1" applyAlignment="1" applyProtection="1">
      <alignment vertical="center" wrapText="1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right" vertical="center" wrapText="1" indent="1"/>
      <protection locked="0"/>
    </xf>
    <xf numFmtId="0" fontId="14" fillId="2" borderId="46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44" fontId="0" fillId="0" borderId="47" xfId="1" applyFont="1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44" fontId="0" fillId="0" borderId="0" xfId="1" applyFont="1" applyBorder="1" applyAlignment="1" applyProtection="1">
      <alignment vertical="center" wrapText="1"/>
      <protection locked="0"/>
    </xf>
    <xf numFmtId="0" fontId="0" fillId="0" borderId="0" xfId="1" applyNumberFormat="1" applyFont="1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4" fontId="5" fillId="0" borderId="33" xfId="1" applyFont="1" applyBorder="1" applyAlignment="1" applyProtection="1">
      <alignment horizontal="center" vertical="center" wrapText="1"/>
    </xf>
    <xf numFmtId="44" fontId="0" fillId="0" borderId="22" xfId="0" applyNumberFormat="1" applyFont="1" applyBorder="1" applyAlignment="1" applyProtection="1">
      <alignment vertical="center" wrapText="1"/>
    </xf>
    <xf numFmtId="44" fontId="0" fillId="0" borderId="0" xfId="1" applyFont="1" applyBorder="1" applyAlignment="1" applyProtection="1">
      <alignment vertical="center" wrapText="1"/>
    </xf>
    <xf numFmtId="44" fontId="0" fillId="0" borderId="49" xfId="1" applyFont="1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44" fontId="3" fillId="3" borderId="18" xfId="1" applyNumberFormat="1" applyFont="1" applyFill="1" applyBorder="1" applyAlignment="1" applyProtection="1">
      <alignment vertical="center" wrapText="1"/>
      <protection locked="0"/>
    </xf>
    <xf numFmtId="44" fontId="3" fillId="3" borderId="19" xfId="1" applyNumberFormat="1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right" vertical="center" wrapText="1" indent="1"/>
    </xf>
    <xf numFmtId="0" fontId="5" fillId="2" borderId="9" xfId="0" applyFont="1" applyFill="1" applyBorder="1" applyAlignment="1" applyProtection="1">
      <alignment horizontal="right" vertical="center" wrapText="1" inden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1" xfId="1" applyNumberFormat="1" applyFont="1" applyBorder="1" applyAlignment="1" applyProtection="1">
      <alignment horizontal="center" vertical="center" wrapText="1"/>
      <protection locked="0"/>
    </xf>
    <xf numFmtId="0" fontId="5" fillId="0" borderId="14" xfId="1" applyNumberFormat="1" applyFont="1" applyBorder="1" applyAlignment="1" applyProtection="1">
      <alignment horizontal="center" vertical="center" wrapText="1"/>
      <protection locked="0"/>
    </xf>
    <xf numFmtId="0" fontId="5" fillId="2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12" xfId="1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13" xfId="1" applyNumberFormat="1" applyFont="1" applyFill="1" applyBorder="1" applyAlignment="1" applyProtection="1">
      <alignment horizontal="right" vertical="center" wrapText="1" indent="1"/>
      <protection locked="0"/>
    </xf>
    <xf numFmtId="44" fontId="5" fillId="0" borderId="11" xfId="1" applyFont="1" applyBorder="1" applyAlignment="1" applyProtection="1">
      <alignment horizontal="center" vertical="center" wrapText="1"/>
    </xf>
    <xf numFmtId="44" fontId="5" fillId="0" borderId="12" xfId="1" applyFont="1" applyBorder="1" applyAlignment="1" applyProtection="1">
      <alignment horizontal="center" vertical="center" wrapText="1"/>
    </xf>
    <xf numFmtId="44" fontId="5" fillId="0" borderId="14" xfId="1" applyFont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 indent="1"/>
    </xf>
    <xf numFmtId="0" fontId="5" fillId="2" borderId="3" xfId="0" applyFont="1" applyFill="1" applyBorder="1" applyAlignment="1" applyProtection="1">
      <alignment horizontal="right" vertical="center" wrapText="1" indent="1"/>
    </xf>
    <xf numFmtId="0" fontId="5" fillId="2" borderId="15" xfId="0" applyFont="1" applyFill="1" applyBorder="1" applyAlignment="1" applyProtection="1">
      <alignment horizontal="right" vertical="center" wrapText="1" indent="1"/>
    </xf>
    <xf numFmtId="0" fontId="5" fillId="2" borderId="1" xfId="0" applyFont="1" applyFill="1" applyBorder="1" applyAlignment="1" applyProtection="1">
      <alignment horizontal="right" vertical="center" wrapText="1" indent="1"/>
    </xf>
    <xf numFmtId="0" fontId="5" fillId="2" borderId="23" xfId="0" applyFont="1" applyFill="1" applyBorder="1" applyAlignment="1" applyProtection="1">
      <alignment horizontal="right" vertical="center" wrapText="1" indent="1"/>
    </xf>
    <xf numFmtId="0" fontId="5" fillId="2" borderId="24" xfId="0" applyFont="1" applyFill="1" applyBorder="1" applyAlignment="1" applyProtection="1">
      <alignment horizontal="right" vertical="center" wrapText="1" indent="1"/>
    </xf>
    <xf numFmtId="0" fontId="5" fillId="2" borderId="5" xfId="0" applyFont="1" applyFill="1" applyBorder="1" applyAlignment="1" applyProtection="1">
      <alignment horizontal="right" vertical="center" wrapText="1" indent="1"/>
    </xf>
    <xf numFmtId="0" fontId="5" fillId="2" borderId="6" xfId="0" applyFont="1" applyFill="1" applyBorder="1" applyAlignment="1" applyProtection="1">
      <alignment horizontal="right" vertical="center" wrapText="1" indent="1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left" vertical="center" wrapText="1" indent="1"/>
    </xf>
    <xf numFmtId="0" fontId="6" fillId="0" borderId="16" xfId="0" applyFont="1" applyBorder="1" applyAlignment="1" applyProtection="1">
      <alignment horizontal="left" vertical="center" wrapText="1" indent="1"/>
    </xf>
    <xf numFmtId="0" fontId="6" fillId="0" borderId="25" xfId="0" applyFont="1" applyBorder="1" applyAlignment="1" applyProtection="1">
      <alignment horizontal="left" vertical="center" wrapText="1" indent="1"/>
    </xf>
    <xf numFmtId="0" fontId="6" fillId="0" borderId="26" xfId="0" applyFont="1" applyBorder="1" applyAlignment="1" applyProtection="1">
      <alignment horizontal="left" vertical="center" wrapText="1" indent="1"/>
    </xf>
    <xf numFmtId="0" fontId="6" fillId="0" borderId="27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40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right" vertical="center" wrapText="1"/>
      <protection locked="0"/>
    </xf>
    <xf numFmtId="0" fontId="16" fillId="0" borderId="18" xfId="0" applyFont="1" applyBorder="1" applyAlignment="1" applyProtection="1">
      <alignment horizontal="right" vertical="center" wrapText="1"/>
      <protection locked="0"/>
    </xf>
    <xf numFmtId="0" fontId="16" fillId="0" borderId="29" xfId="0" applyFont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locked="0"/>
    </xf>
    <xf numFmtId="0" fontId="16" fillId="0" borderId="36" xfId="0" applyFont="1" applyBorder="1" applyAlignment="1" applyProtection="1">
      <alignment horizontal="right" vertical="center" wrapText="1"/>
      <protection locked="0"/>
    </xf>
    <xf numFmtId="0" fontId="16" fillId="0" borderId="37" xfId="0" applyFont="1" applyBorder="1" applyAlignment="1" applyProtection="1">
      <alignment horizontal="right" vertical="center" wrapText="1"/>
      <protection locked="0"/>
    </xf>
    <xf numFmtId="14" fontId="3" fillId="3" borderId="21" xfId="0" applyNumberFormat="1" applyFont="1" applyFill="1" applyBorder="1" applyAlignment="1" applyProtection="1">
      <alignment horizontal="left" vertical="center" wrapText="1"/>
      <protection locked="0"/>
    </xf>
    <xf numFmtId="14" fontId="3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 wrapText="1"/>
    </xf>
    <xf numFmtId="0" fontId="11" fillId="2" borderId="56" xfId="0" applyFont="1" applyFill="1" applyBorder="1" applyAlignment="1" applyProtection="1">
      <alignment horizontal="center" vertical="center" wrapText="1"/>
    </xf>
    <xf numFmtId="0" fontId="11" fillId="2" borderId="57" xfId="0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59" xfId="0" applyFont="1" applyFill="1" applyBorder="1" applyAlignment="1" applyProtection="1">
      <alignment horizontal="center" vertical="center" wrapText="1"/>
    </xf>
    <xf numFmtId="44" fontId="11" fillId="0" borderId="60" xfId="0" applyNumberFormat="1" applyFont="1" applyBorder="1" applyAlignment="1" applyProtection="1">
      <alignment horizontal="center" vertical="center" wrapText="1"/>
    </xf>
    <xf numFmtId="44" fontId="11" fillId="0" borderId="61" xfId="0" applyNumberFormat="1" applyFont="1" applyBorder="1" applyAlignment="1" applyProtection="1">
      <alignment horizontal="center" vertical="center" wrapText="1"/>
    </xf>
    <xf numFmtId="44" fontId="11" fillId="0" borderId="62" xfId="0" applyNumberFormat="1" applyFont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</cellXfs>
  <cellStyles count="2">
    <cellStyle name="Normalny" xfId="0" builtinId="0"/>
    <cellStyle name="Walutowy" xfId="1" builtinId="4"/>
  </cellStyles>
  <dxfs count="33">
    <dxf>
      <alignment horizontal="general" vertical="center" textRotation="0" wrapText="1" indent="0" justifyLastLine="0" shrinkToFit="0" readingOrder="0"/>
      <border diagonalUp="0" diagonalDown="1" outline="0">
        <left/>
        <right style="thin">
          <color theme="1" tint="4.9989318521683403E-2"/>
        </right>
        <top/>
        <bottom style="thin">
          <color theme="1" tint="4.9989318521683403E-2"/>
        </bottom>
        <diagonal style="thin">
          <color theme="0" tint="-4.9989318521683403E-2"/>
        </diagonal>
      </border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 style="thin">
          <color theme="1" tint="4.9989318521683403E-2"/>
        </bottom>
      </border>
      <protection locked="1" hidden="0"/>
    </dxf>
    <dxf>
      <numFmt numFmtId="34" formatCode="_-* #,##0.00\ &quot;zł&quot;_-;\-* #,##0.0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n">
          <color theme="1" tint="4.9989318521683403E-2"/>
        </bottom>
      </border>
      <protection locked="0" hidden="0"/>
    </dxf>
    <dxf>
      <numFmt numFmtId="0" formatCode="General"/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n">
          <color theme="1" tint="4.9989318521683403E-2"/>
        </bottom>
      </border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n">
          <color theme="1" tint="4.9989318521683403E-2"/>
        </bottom>
      </border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1" tint="4.9989318521683403E-2"/>
        </left>
        <right/>
        <top/>
        <bottom style="thin">
          <color theme="1" tint="4.9989318521683403E-2"/>
        </bottom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  <dxf>
      <protection locked="0" hidden="0"/>
    </dxf>
    <dxf>
      <border outline="0">
        <left style="thin">
          <color indexed="64"/>
        </left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theme="1" tint="4.9989318521683403E-2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4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27" noThreeD="1"/>
</file>

<file path=xl/ctrlProps/ctrlProp2.xml><?xml version="1.0" encoding="utf-8"?>
<formControlPr xmlns="http://schemas.microsoft.com/office/spreadsheetml/2009/9/main" objectType="CheckBox" fmlaLink="$B$27" noThreeD="1"/>
</file>

<file path=xl/ctrlProps/ctrlProp3.xml><?xml version="1.0" encoding="utf-8"?>
<formControlPr xmlns="http://schemas.microsoft.com/office/spreadsheetml/2009/9/main" objectType="CheckBox" fmlaLink="$C$27" noThreeD="1"/>
</file>

<file path=xl/ctrlProps/ctrlProp4.xml><?xml version="1.0" encoding="utf-8"?>
<formControlPr xmlns="http://schemas.microsoft.com/office/spreadsheetml/2009/9/main" objectType="CheckBox" fmlaLink="$D$27" noThreeD="1"/>
</file>

<file path=xl/ctrlProps/ctrlProp5.xml><?xml version="1.0" encoding="utf-8"?>
<formControlPr xmlns="http://schemas.microsoft.com/office/spreadsheetml/2009/9/main" objectType="CheckBox" fmlaLink="$E$27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47625</xdr:rowOff>
        </xdr:from>
        <xdr:to>
          <xdr:col>5</xdr:col>
          <xdr:colOff>0</xdr:colOff>
          <xdr:row>14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28575</xdr:rowOff>
        </xdr:from>
        <xdr:to>
          <xdr:col>5</xdr:col>
          <xdr:colOff>0</xdr:colOff>
          <xdr:row>15</xdr:row>
          <xdr:rowOff>314325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16</xdr:row>
          <xdr:rowOff>47625</xdr:rowOff>
        </xdr:from>
        <xdr:to>
          <xdr:col>5</xdr:col>
          <xdr:colOff>0</xdr:colOff>
          <xdr:row>16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85725</xdr:rowOff>
        </xdr:from>
        <xdr:to>
          <xdr:col>5</xdr:col>
          <xdr:colOff>19050</xdr:colOff>
          <xdr:row>17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85725</xdr:rowOff>
        </xdr:from>
        <xdr:to>
          <xdr:col>5</xdr:col>
          <xdr:colOff>19050</xdr:colOff>
          <xdr:row>18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548003-5D2C-4620-AF47-94ADD838F0CC}" name="Tabela2" displayName="Tabela2" ref="N13:S21" totalsRowCount="1" headerRowDxfId="29" dataDxfId="28" totalsRowDxfId="26" tableBorderDxfId="27">
  <autoFilter ref="N13:S20" xr:uid="{CC548003-5D2C-4620-AF47-94ADD838F0CC}"/>
  <tableColumns count="6">
    <tableColumn id="1" xr3:uid="{72FBE959-1FAD-4C52-A5BC-361C1BF56798}" name="ŚRODEK TRANSPORTU " totalsRowLabel="Suma" dataDxfId="25" totalsRowDxfId="24"/>
    <tableColumn id="2" xr3:uid="{DA690A7D-E275-4A0B-830B-FCBFC307B294}" name="RELACJA Z" dataDxfId="23" totalsRowDxfId="22"/>
    <tableColumn id="3" xr3:uid="{CFB526D1-775F-4D99-AC46-2DBFE4BB5539}" name="RELACJA DO" dataDxfId="21" totalsRowDxfId="20"/>
    <tableColumn id="4" xr3:uid="{A54B2B33-1CAD-4696-B039-7975EDE5CADA}" name="ILOŚĆ BILETÓW" dataDxfId="19" totalsRowDxfId="18"/>
    <tableColumn id="5" xr3:uid="{6C18E339-924E-4744-A16F-CF42AF4DB4E7}" name="CENA_x000a_ BILETU" dataDxfId="17" totalsRowDxfId="16" dataCellStyle="Walutowy"/>
    <tableColumn id="6" xr3:uid="{A3B49C3F-724E-4564-9F22-215C106146DA}" name="ILOŚĆ BILETÓW x CENA" totalsRowFunction="sum" dataDxfId="15" totalsRowDxfId="14" dataCellStyle="Walutowy">
      <calculatedColumnFormula>Tabela2[[#This Row],[ILOŚĆ BILETÓW]]*Tabela2[[#This Row],[CENA
 BILETU]]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B2E904-AAC1-40F1-A553-A3567B145725}" name="Tabela1" displayName="Tabela1" ref="N5:S9" totalsRowCount="1" headerRowDxfId="13" dataDxfId="12">
  <autoFilter ref="N5:S8" xr:uid="{C2B2E904-AAC1-40F1-A553-A3567B145725}"/>
  <tableColumns count="6">
    <tableColumn id="1" xr3:uid="{6C93A395-A82E-463F-BF77-4E49C133E8BE}" name="RODZAJ KOSZTU" totalsRowLabel="Suma" dataDxfId="11" totalsRowDxfId="10"/>
    <tableColumn id="2" xr3:uid="{2E26AF6B-2B97-4F6B-BF73-8273C63006A8}" name="CENA JEDNOSTKOWA" dataDxfId="9" totalsRowDxfId="8" dataCellStyle="Walutowy"/>
    <tableColumn id="3" xr3:uid="{1CDC9536-2634-4530-8D34-30EF0BB77E78}" name="JEDNOSTKA MIARY" dataDxfId="7" totalsRowDxfId="6"/>
    <tableColumn id="4" xr3:uid="{4460A35D-0CC9-415B-B537-30B671CFBBCD}" name="ILOŚĆ" dataDxfId="5" totalsRowDxfId="4" dataCellStyle="Walutowy"/>
    <tableColumn id="5" xr3:uid="{48FAC1FB-8669-48B4-A751-4BD2A70E5065}" name="WARTOŚĆ" totalsRowFunction="sum" dataDxfId="3" totalsRowDxfId="2" dataCellStyle="Walutowy" totalsRowCellStyle="Walutowy">
      <calculatedColumnFormula>Tabela1[[#This Row],[CENA JEDNOSTKOWA]]*Tabela1[[#This Row],[ILOŚĆ]]</calculatedColumnFormula>
    </tableColumn>
    <tableColumn id="7" xr3:uid="{7A1943AD-505B-481A-8FD5-1865BB7913AD}" name="UWAGI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57BF3-7054-497C-AC0B-5A7B1B6F0F1E}">
  <sheetPr codeName="Arkusz1"/>
  <dimension ref="A1:S29"/>
  <sheetViews>
    <sheetView showGridLines="0" tabSelected="1" view="pageLayout" topLeftCell="A13" zoomScaleNormal="100" zoomScaleSheetLayoutView="85" workbookViewId="0">
      <selection activeCell="N28" sqref="N28"/>
    </sheetView>
  </sheetViews>
  <sheetFormatPr defaultRowHeight="18.75" customHeight="1" x14ac:dyDescent="0.25"/>
  <cols>
    <col min="1" max="11" width="8.28515625" style="19" customWidth="1"/>
    <col min="12" max="12" width="7.140625" style="19" customWidth="1"/>
    <col min="13" max="13" width="7.140625" style="19" hidden="1" customWidth="1"/>
    <col min="14" max="14" width="18" style="19" customWidth="1"/>
    <col min="15" max="15" width="17.85546875" style="19" customWidth="1"/>
    <col min="16" max="16" width="18.7109375" style="19" customWidth="1"/>
    <col min="17" max="17" width="10.28515625" style="19" customWidth="1"/>
    <col min="18" max="18" width="16" style="19" customWidth="1"/>
    <col min="19" max="19" width="16.5703125" style="19" customWidth="1"/>
    <col min="20" max="16384" width="9.140625" style="19"/>
  </cols>
  <sheetData>
    <row r="1" spans="1:19" ht="18.75" customHeight="1" x14ac:dyDescent="0.25">
      <c r="A1" s="57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18"/>
      <c r="N1" s="63" t="s">
        <v>55</v>
      </c>
      <c r="O1" s="64"/>
      <c r="P1" s="64"/>
      <c r="Q1" s="64"/>
      <c r="R1" s="64"/>
      <c r="S1" s="65"/>
    </row>
    <row r="2" spans="1:19" ht="34.5" customHeight="1" x14ac:dyDescent="0.2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20"/>
      <c r="N2" s="66"/>
      <c r="O2" s="67"/>
      <c r="P2" s="67"/>
      <c r="Q2" s="67"/>
      <c r="R2" s="67"/>
      <c r="S2" s="68"/>
    </row>
    <row r="3" spans="1:19" ht="28.35" customHeight="1" x14ac:dyDescent="0.25">
      <c r="A3" s="69" t="s">
        <v>6</v>
      </c>
      <c r="B3" s="70"/>
      <c r="C3" s="70"/>
      <c r="D3" s="70"/>
      <c r="E3" s="71"/>
      <c r="F3" s="71"/>
      <c r="G3" s="71"/>
      <c r="H3" s="71"/>
      <c r="I3" s="71"/>
      <c r="J3" s="71"/>
      <c r="K3" s="71"/>
      <c r="L3" s="72"/>
      <c r="M3" s="21"/>
    </row>
    <row r="4" spans="1:19" ht="28.35" customHeight="1" x14ac:dyDescent="0.25">
      <c r="A4" s="69" t="s">
        <v>7</v>
      </c>
      <c r="B4" s="70"/>
      <c r="C4" s="70"/>
      <c r="D4" s="70"/>
      <c r="E4" s="71"/>
      <c r="F4" s="71"/>
      <c r="G4" s="71"/>
      <c r="H4" s="71"/>
      <c r="I4" s="71"/>
      <c r="J4" s="71"/>
      <c r="K4" s="71"/>
      <c r="L4" s="72"/>
      <c r="M4" s="5"/>
      <c r="N4" s="73" t="s">
        <v>49</v>
      </c>
      <c r="O4" s="74"/>
      <c r="P4" s="74"/>
      <c r="Q4" s="74"/>
      <c r="R4" s="74"/>
      <c r="S4" s="75"/>
    </row>
    <row r="5" spans="1:19" ht="28.35" customHeight="1" x14ac:dyDescent="0.25">
      <c r="A5" s="69" t="s">
        <v>8</v>
      </c>
      <c r="B5" s="70"/>
      <c r="C5" s="70"/>
      <c r="D5" s="70"/>
      <c r="E5" s="71"/>
      <c r="F5" s="71"/>
      <c r="G5" s="71"/>
      <c r="H5" s="71"/>
      <c r="I5" s="71"/>
      <c r="J5" s="71"/>
      <c r="K5" s="71"/>
      <c r="L5" s="72"/>
      <c r="M5" s="3"/>
      <c r="N5" s="36" t="s">
        <v>43</v>
      </c>
      <c r="O5" s="37" t="s">
        <v>48</v>
      </c>
      <c r="P5" s="37" t="s">
        <v>46</v>
      </c>
      <c r="Q5" s="37" t="s">
        <v>44</v>
      </c>
      <c r="R5" s="37" t="s">
        <v>45</v>
      </c>
      <c r="S5" s="38" t="s">
        <v>47</v>
      </c>
    </row>
    <row r="6" spans="1:19" ht="28.35" customHeight="1" x14ac:dyDescent="0.25">
      <c r="A6" s="69" t="s">
        <v>0</v>
      </c>
      <c r="B6" s="70"/>
      <c r="C6" s="70"/>
      <c r="D6" s="70"/>
      <c r="E6" s="71"/>
      <c r="F6" s="71"/>
      <c r="G6" s="71"/>
      <c r="H6" s="71"/>
      <c r="I6" s="71"/>
      <c r="J6" s="71"/>
      <c r="K6" s="71"/>
      <c r="L6" s="72"/>
      <c r="M6" s="21"/>
      <c r="N6" s="46"/>
      <c r="O6" s="43"/>
      <c r="P6" s="33"/>
      <c r="Q6" s="44"/>
      <c r="R6" s="50">
        <f>Tabela1[[#This Row],[CENA JEDNOSTKOWA]]*Tabela1[[#This Row],[ILOŚĆ]]</f>
        <v>0</v>
      </c>
      <c r="S6" s="39"/>
    </row>
    <row r="7" spans="1:19" ht="28.35" customHeight="1" x14ac:dyDescent="0.25">
      <c r="A7" s="69" t="s">
        <v>1</v>
      </c>
      <c r="B7" s="70"/>
      <c r="C7" s="70"/>
      <c r="D7" s="70"/>
      <c r="E7" s="71"/>
      <c r="F7" s="71"/>
      <c r="G7" s="71"/>
      <c r="H7" s="71"/>
      <c r="I7" s="71"/>
      <c r="J7" s="71"/>
      <c r="K7" s="71"/>
      <c r="L7" s="72"/>
      <c r="M7" s="3"/>
      <c r="N7" s="46"/>
      <c r="O7" s="43"/>
      <c r="P7" s="33"/>
      <c r="Q7" s="44"/>
      <c r="R7" s="50">
        <f>Tabela1[[#This Row],[CENA JEDNOSTKOWA]]*Tabela1[[#This Row],[ILOŚĆ]]</f>
        <v>0</v>
      </c>
      <c r="S7" s="39"/>
    </row>
    <row r="8" spans="1:19" ht="28.35" customHeight="1" x14ac:dyDescent="0.25">
      <c r="A8" s="69" t="s">
        <v>2</v>
      </c>
      <c r="B8" s="70"/>
      <c r="C8" s="70"/>
      <c r="D8" s="70"/>
      <c r="E8" s="71"/>
      <c r="F8" s="71"/>
      <c r="G8" s="71"/>
      <c r="H8" s="71"/>
      <c r="I8" s="71"/>
      <c r="J8" s="71"/>
      <c r="K8" s="71"/>
      <c r="L8" s="72"/>
      <c r="M8" s="3"/>
      <c r="N8" s="46"/>
      <c r="O8" s="43"/>
      <c r="P8" s="33"/>
      <c r="Q8" s="44"/>
      <c r="R8" s="50">
        <f>Tabela1[[#This Row],[CENA JEDNOSTKOWA]]*Tabela1[[#This Row],[ILOŚĆ]]</f>
        <v>0</v>
      </c>
      <c r="S8" s="40"/>
    </row>
    <row r="9" spans="1:19" ht="28.35" customHeight="1" x14ac:dyDescent="0.25">
      <c r="A9" s="69" t="s">
        <v>3</v>
      </c>
      <c r="B9" s="70"/>
      <c r="C9" s="70"/>
      <c r="D9" s="70"/>
      <c r="E9" s="22" t="s">
        <v>4</v>
      </c>
      <c r="F9" s="78">
        <v>45243</v>
      </c>
      <c r="G9" s="79"/>
      <c r="H9" s="80"/>
      <c r="I9" s="22" t="s">
        <v>5</v>
      </c>
      <c r="J9" s="78">
        <v>45243</v>
      </c>
      <c r="K9" s="79"/>
      <c r="L9" s="80"/>
      <c r="M9" s="3"/>
      <c r="N9" s="41" t="s">
        <v>34</v>
      </c>
      <c r="O9" s="42"/>
      <c r="P9" s="42"/>
      <c r="Q9" s="42"/>
      <c r="R9" s="51">
        <f>SUBTOTAL(109,Tabela1[WARTOŚĆ])</f>
        <v>0</v>
      </c>
      <c r="S9" s="45"/>
    </row>
    <row r="10" spans="1:19" ht="28.35" customHeight="1" x14ac:dyDescent="0.25">
      <c r="A10" s="69" t="s">
        <v>40</v>
      </c>
      <c r="B10" s="70"/>
      <c r="C10" s="70"/>
      <c r="D10" s="70"/>
      <c r="E10" s="76"/>
      <c r="F10" s="76"/>
      <c r="G10" s="76"/>
      <c r="H10" s="76"/>
      <c r="I10" s="76"/>
      <c r="J10" s="76"/>
      <c r="K10" s="76"/>
      <c r="L10" s="77"/>
      <c r="M10" s="23"/>
      <c r="N10" s="143" t="s">
        <v>21</v>
      </c>
      <c r="O10" s="144"/>
      <c r="P10" s="144"/>
      <c r="Q10" s="144"/>
      <c r="R10" s="144"/>
      <c r="S10" s="145"/>
    </row>
    <row r="11" spans="1:19" ht="28.35" customHeight="1" x14ac:dyDescent="0.25">
      <c r="A11" s="69" t="s">
        <v>20</v>
      </c>
      <c r="B11" s="70"/>
      <c r="C11" s="70"/>
      <c r="D11" s="70"/>
      <c r="E11" s="81"/>
      <c r="F11" s="82"/>
      <c r="G11" s="83" t="s">
        <v>18</v>
      </c>
      <c r="H11" s="84"/>
      <c r="I11" s="85"/>
      <c r="J11" s="86">
        <f>E11*K27</f>
        <v>0</v>
      </c>
      <c r="K11" s="87"/>
      <c r="L11" s="88"/>
      <c r="M11" s="4"/>
      <c r="N11" s="146" t="s">
        <v>22</v>
      </c>
      <c r="O11" s="147"/>
      <c r="P11" s="148">
        <f>J11+Tabela1[[#Totals],[WARTOŚĆ]]</f>
        <v>0</v>
      </c>
      <c r="Q11" s="149"/>
      <c r="R11" s="149"/>
      <c r="S11" s="150"/>
    </row>
    <row r="12" spans="1:19" ht="28.35" customHeight="1" x14ac:dyDescent="0.25">
      <c r="A12" s="69" t="s">
        <v>9</v>
      </c>
      <c r="B12" s="70"/>
      <c r="C12" s="70"/>
      <c r="D12" s="70"/>
      <c r="E12" s="71"/>
      <c r="F12" s="71"/>
      <c r="G12" s="71"/>
      <c r="H12" s="71"/>
      <c r="I12" s="71"/>
      <c r="J12" s="71"/>
      <c r="K12" s="71"/>
      <c r="L12" s="72"/>
      <c r="M12" s="3"/>
      <c r="N12" s="151" t="s">
        <v>23</v>
      </c>
      <c r="O12" s="152"/>
      <c r="P12" s="152"/>
      <c r="Q12" s="152"/>
      <c r="R12" s="152"/>
      <c r="S12" s="153"/>
    </row>
    <row r="13" spans="1:19" ht="28.35" customHeight="1" x14ac:dyDescent="0.25">
      <c r="A13" s="69" t="s">
        <v>11</v>
      </c>
      <c r="B13" s="70"/>
      <c r="C13" s="70"/>
      <c r="D13" s="70"/>
      <c r="E13" s="71"/>
      <c r="F13" s="71"/>
      <c r="G13" s="71"/>
      <c r="H13" s="71"/>
      <c r="I13" s="71"/>
      <c r="J13" s="71"/>
      <c r="K13" s="71"/>
      <c r="L13" s="72"/>
      <c r="M13" s="3"/>
      <c r="N13" s="11" t="s">
        <v>26</v>
      </c>
      <c r="O13" s="12" t="s">
        <v>27</v>
      </c>
      <c r="P13" s="12" t="s">
        <v>28</v>
      </c>
      <c r="Q13" s="13" t="s">
        <v>24</v>
      </c>
      <c r="R13" s="12" t="s">
        <v>39</v>
      </c>
      <c r="S13" s="14" t="s">
        <v>25</v>
      </c>
    </row>
    <row r="14" spans="1:19" ht="28.35" customHeight="1" x14ac:dyDescent="0.25">
      <c r="A14" s="69" t="s">
        <v>10</v>
      </c>
      <c r="B14" s="70"/>
      <c r="C14" s="70"/>
      <c r="D14" s="70"/>
      <c r="E14" s="71"/>
      <c r="F14" s="71"/>
      <c r="G14" s="71"/>
      <c r="H14" s="71"/>
      <c r="I14" s="71"/>
      <c r="J14" s="71"/>
      <c r="K14" s="71"/>
      <c r="L14" s="72"/>
      <c r="M14" s="3"/>
      <c r="N14" s="2"/>
      <c r="O14" s="3"/>
      <c r="P14" s="3"/>
      <c r="Q14" s="3"/>
      <c r="R14" s="4"/>
      <c r="S14" s="48">
        <f>Tabela2[[#This Row],[ILOŚĆ BILETÓW]]*Tabela2[[#This Row],[CENA
 BILETU]]</f>
        <v>0</v>
      </c>
    </row>
    <row r="15" spans="1:19" ht="28.35" customHeight="1" x14ac:dyDescent="0.25">
      <c r="A15" s="101" t="s">
        <v>12</v>
      </c>
      <c r="B15" s="102"/>
      <c r="C15" s="102"/>
      <c r="D15" s="102"/>
      <c r="E15" s="6"/>
      <c r="F15" s="109" t="s">
        <v>14</v>
      </c>
      <c r="G15" s="109"/>
      <c r="H15" s="109"/>
      <c r="I15" s="109"/>
      <c r="J15" s="109"/>
      <c r="K15" s="109"/>
      <c r="L15" s="110"/>
      <c r="M15" s="3"/>
      <c r="N15" s="2"/>
      <c r="O15" s="3"/>
      <c r="P15" s="3"/>
      <c r="Q15" s="3"/>
      <c r="R15" s="4"/>
      <c r="S15" s="48">
        <f>Tabela2[[#This Row],[ILOŚĆ BILETÓW]]*Tabela2[[#This Row],[CENA
 BILETU]]</f>
        <v>0</v>
      </c>
    </row>
    <row r="16" spans="1:19" ht="28.35" customHeight="1" x14ac:dyDescent="0.25">
      <c r="A16" s="103"/>
      <c r="B16" s="104"/>
      <c r="C16" s="104"/>
      <c r="D16" s="104"/>
      <c r="E16" s="7"/>
      <c r="F16" s="111" t="s">
        <v>41</v>
      </c>
      <c r="G16" s="111"/>
      <c r="H16" s="111"/>
      <c r="I16" s="111"/>
      <c r="J16" s="111"/>
      <c r="K16" s="111"/>
      <c r="L16" s="112"/>
      <c r="M16" s="3"/>
      <c r="N16" s="2"/>
      <c r="O16" s="3"/>
      <c r="P16" s="3"/>
      <c r="Q16" s="3"/>
      <c r="R16" s="4"/>
      <c r="S16" s="48">
        <f>Tabela2[[#This Row],[ILOŚĆ BILETÓW]]*Tabela2[[#This Row],[CENA
 BILETU]]</f>
        <v>0</v>
      </c>
    </row>
    <row r="17" spans="1:19" ht="28.35" customHeight="1" x14ac:dyDescent="0.25">
      <c r="A17" s="103"/>
      <c r="B17" s="104"/>
      <c r="C17" s="104"/>
      <c r="D17" s="104"/>
      <c r="E17" s="7"/>
      <c r="F17" s="111" t="str">
        <f>UPPER("konieczności przewozu niezbędnych materiałów, prób lub sprzętu, których nie da się transportować inaczej")</f>
        <v>KONIECZNOŚCI PRZEWOZU NIEZBĘDNYCH MATERIAŁÓW, PRÓB LUB SPRZĘTU, KTÓRYCH NIE DA SIĘ TRANSPORTOWAĆ INACZEJ</v>
      </c>
      <c r="G17" s="111"/>
      <c r="H17" s="111"/>
      <c r="I17" s="111"/>
      <c r="J17" s="111"/>
      <c r="K17" s="111"/>
      <c r="L17" s="112"/>
      <c r="M17" s="3"/>
      <c r="N17" s="2"/>
      <c r="O17" s="3"/>
      <c r="P17" s="3"/>
      <c r="Q17" s="3"/>
      <c r="R17" s="4"/>
      <c r="S17" s="48">
        <f>Tabela2[[#This Row],[ILOŚĆ BILETÓW]]*Tabela2[[#This Row],[CENA
 BILETU]]</f>
        <v>0</v>
      </c>
    </row>
    <row r="18" spans="1:19" ht="28.35" customHeight="1" x14ac:dyDescent="0.25">
      <c r="A18" s="105"/>
      <c r="B18" s="106"/>
      <c r="C18" s="106"/>
      <c r="D18" s="106"/>
      <c r="E18" s="8"/>
      <c r="F18" s="113" t="s">
        <v>19</v>
      </c>
      <c r="G18" s="114"/>
      <c r="H18" s="114"/>
      <c r="I18" s="114"/>
      <c r="J18" s="114"/>
      <c r="K18" s="114"/>
      <c r="L18" s="115"/>
      <c r="M18" s="3"/>
      <c r="N18" s="2"/>
      <c r="O18" s="3"/>
      <c r="P18" s="3"/>
      <c r="Q18" s="3"/>
      <c r="R18" s="4"/>
      <c r="S18" s="48">
        <f>Tabela2[[#This Row],[ILOŚĆ BILETÓW]]*Tabela2[[#This Row],[CENA
 BILETU]]</f>
        <v>0</v>
      </c>
    </row>
    <row r="19" spans="1:19" ht="28.35" customHeight="1" x14ac:dyDescent="0.25">
      <c r="A19" s="107"/>
      <c r="B19" s="108"/>
      <c r="C19" s="108"/>
      <c r="D19" s="108"/>
      <c r="E19" s="9"/>
      <c r="F19" s="116" t="s">
        <v>36</v>
      </c>
      <c r="G19" s="116"/>
      <c r="H19" s="116"/>
      <c r="I19" s="116"/>
      <c r="J19" s="116"/>
      <c r="K19" s="116"/>
      <c r="L19" s="117"/>
      <c r="M19" s="5"/>
      <c r="N19" s="2"/>
      <c r="O19" s="3"/>
      <c r="P19" s="3"/>
      <c r="Q19" s="3"/>
      <c r="R19" s="4"/>
      <c r="S19" s="48">
        <f>Tabela2[[#This Row],[ILOŚĆ BILETÓW]]*Tabela2[[#This Row],[CENA
 BILETU]]</f>
        <v>0</v>
      </c>
    </row>
    <row r="20" spans="1:19" ht="28.35" customHeight="1" x14ac:dyDescent="0.25">
      <c r="A20" s="89" t="s">
        <v>37</v>
      </c>
      <c r="B20" s="90"/>
      <c r="C20" s="90"/>
      <c r="D20" s="91"/>
      <c r="E20" s="95" t="str">
        <f ca="1">IF(K28&gt;F9,"PROSZĘ UZASADNIĆ TERMIN ZŁOŻENIA WNIOSKU!","BEZ UWAG")</f>
        <v>PROSZĘ UZASADNIĆ TERMIN ZŁOŻENIA WNIOSKU!</v>
      </c>
      <c r="F20" s="96"/>
      <c r="G20" s="96"/>
      <c r="H20" s="96"/>
      <c r="I20" s="96"/>
      <c r="J20" s="96"/>
      <c r="K20" s="96"/>
      <c r="L20" s="97"/>
      <c r="M20" s="10"/>
      <c r="N20" s="2"/>
      <c r="O20" s="3"/>
      <c r="P20" s="3"/>
      <c r="Q20" s="3"/>
      <c r="R20" s="4"/>
      <c r="S20" s="48">
        <f>Tabela2[[#This Row],[ILOŚĆ BILETÓW]]*Tabela2[[#This Row],[CENA
 BILETU]]</f>
        <v>0</v>
      </c>
    </row>
    <row r="21" spans="1:19" ht="28.35" customHeight="1" x14ac:dyDescent="0.25">
      <c r="A21" s="92"/>
      <c r="B21" s="93"/>
      <c r="C21" s="93"/>
      <c r="D21" s="94"/>
      <c r="E21" s="98"/>
      <c r="F21" s="99"/>
      <c r="G21" s="99"/>
      <c r="H21" s="99"/>
      <c r="I21" s="99"/>
      <c r="J21" s="99"/>
      <c r="K21" s="99"/>
      <c r="L21" s="100"/>
      <c r="M21" s="23"/>
      <c r="N21" s="24" t="s">
        <v>34</v>
      </c>
      <c r="O21" s="25"/>
      <c r="P21" s="25"/>
      <c r="Q21" s="26"/>
      <c r="R21" s="26"/>
      <c r="S21" s="49">
        <f>SUBTOTAL(109,Tabela2[ILOŚĆ BILETÓW x CENA])</f>
        <v>0</v>
      </c>
    </row>
    <row r="22" spans="1:19" ht="28.35" customHeight="1" x14ac:dyDescent="0.25">
      <c r="A22" s="129" t="s">
        <v>42</v>
      </c>
      <c r="B22" s="130"/>
      <c r="C22" s="130"/>
      <c r="D22" s="130"/>
      <c r="E22" s="76"/>
      <c r="F22" s="76"/>
      <c r="G22" s="76"/>
      <c r="H22" s="76"/>
      <c r="I22" s="76"/>
      <c r="J22" s="76"/>
      <c r="K22" s="76"/>
      <c r="L22" s="77"/>
      <c r="M22" s="23"/>
    </row>
    <row r="23" spans="1:19" ht="28.35" customHeight="1" x14ac:dyDescent="0.25">
      <c r="A23" s="131" t="s">
        <v>56</v>
      </c>
      <c r="B23" s="132"/>
      <c r="C23" s="132"/>
      <c r="D23" s="118"/>
      <c r="E23" s="118"/>
      <c r="F23" s="118"/>
      <c r="G23" s="119"/>
      <c r="H23" s="33"/>
      <c r="I23" s="33"/>
      <c r="J23" s="33"/>
      <c r="K23" s="33"/>
      <c r="L23" s="52"/>
      <c r="M23" s="27"/>
      <c r="N23" s="141" t="s">
        <v>35</v>
      </c>
      <c r="O23" s="142"/>
      <c r="P23" s="15"/>
      <c r="Q23" s="16"/>
      <c r="R23" s="16"/>
      <c r="S23" s="17">
        <f>P11-Tabela2[[#Totals],[ILOŚĆ BILETÓW x CENA]]</f>
        <v>0</v>
      </c>
    </row>
    <row r="24" spans="1:19" ht="29.25" customHeight="1" x14ac:dyDescent="0.25">
      <c r="A24" s="133"/>
      <c r="B24" s="134"/>
      <c r="C24" s="134"/>
      <c r="D24" s="120"/>
      <c r="E24" s="120"/>
      <c r="F24" s="120"/>
      <c r="G24" s="121"/>
      <c r="H24" s="33"/>
      <c r="I24" s="33"/>
      <c r="J24" s="33"/>
      <c r="K24" s="33"/>
      <c r="L24" s="52"/>
      <c r="M24" s="23"/>
      <c r="N24" s="141" t="s">
        <v>38</v>
      </c>
      <c r="O24" s="142"/>
      <c r="P24" s="161" t="str">
        <f>IF(S23&lt;0,"SAMOCHÓD PRYWATNY","KOMUNIKACJA PUBLICZNA")</f>
        <v>KOMUNIKACJA PUBLICZNA</v>
      </c>
      <c r="Q24" s="161"/>
      <c r="R24" s="161"/>
      <c r="S24" s="162"/>
    </row>
    <row r="25" spans="1:19" ht="29.25" customHeight="1" x14ac:dyDescent="0.25">
      <c r="A25" s="135"/>
      <c r="B25" s="136"/>
      <c r="C25" s="136"/>
      <c r="D25" s="122"/>
      <c r="E25" s="122"/>
      <c r="F25" s="122"/>
      <c r="G25" s="123"/>
      <c r="H25" s="53"/>
      <c r="I25" s="53"/>
      <c r="J25" s="53"/>
      <c r="K25" s="53"/>
      <c r="L25" s="54"/>
      <c r="M25" s="23"/>
      <c r="P25" s="154"/>
      <c r="Q25" s="97"/>
    </row>
    <row r="26" spans="1:19" ht="29.85" customHeight="1" x14ac:dyDescent="0.25">
      <c r="A26" s="126" t="s">
        <v>15</v>
      </c>
      <c r="B26" s="127"/>
      <c r="C26" s="127"/>
      <c r="D26" s="127"/>
      <c r="E26" s="127"/>
      <c r="F26" s="127"/>
      <c r="G26" s="128"/>
      <c r="H26" s="126" t="s">
        <v>16</v>
      </c>
      <c r="I26" s="127"/>
      <c r="J26" s="127"/>
      <c r="K26" s="127"/>
      <c r="L26" s="128"/>
      <c r="M26" s="28"/>
      <c r="P26" s="155"/>
      <c r="Q26" s="156"/>
    </row>
    <row r="27" spans="1:19" ht="19.7" customHeight="1" x14ac:dyDescent="0.25">
      <c r="A27" s="29" t="b">
        <v>0</v>
      </c>
      <c r="B27" s="30" t="b">
        <v>0</v>
      </c>
      <c r="C27" s="30" t="b">
        <v>0</v>
      </c>
      <c r="D27" s="30" t="b">
        <v>0</v>
      </c>
      <c r="E27" s="30" t="b">
        <v>0</v>
      </c>
      <c r="F27" s="31"/>
      <c r="H27" s="124" t="s">
        <v>13</v>
      </c>
      <c r="I27" s="125"/>
      <c r="J27" s="125"/>
      <c r="K27" s="55">
        <f>((IF(OR(A27,B27,C27,D27),1.15,(IF(E27," ",0.35)))))</f>
        <v>0.35</v>
      </c>
      <c r="L27" s="56"/>
      <c r="M27" s="32"/>
      <c r="P27" s="157"/>
      <c r="Q27" s="158"/>
    </row>
    <row r="28" spans="1:19" ht="25.5" customHeight="1" x14ac:dyDescent="0.25">
      <c r="A28" s="33"/>
      <c r="E28" s="30"/>
      <c r="F28" s="34"/>
      <c r="H28" s="139" t="s">
        <v>17</v>
      </c>
      <c r="I28" s="140"/>
      <c r="J28" s="140"/>
      <c r="K28" s="137">
        <f ca="1">TODAY()</f>
        <v>45247</v>
      </c>
      <c r="L28" s="138"/>
      <c r="M28" s="35"/>
      <c r="P28" s="159" t="s">
        <v>15</v>
      </c>
      <c r="Q28" s="160"/>
    </row>
    <row r="29" spans="1:19" ht="29.25" customHeight="1" x14ac:dyDescent="0.25"/>
  </sheetData>
  <mergeCells count="56">
    <mergeCell ref="K28:L28"/>
    <mergeCell ref="H28:J28"/>
    <mergeCell ref="N23:O23"/>
    <mergeCell ref="N10:S10"/>
    <mergeCell ref="N11:O11"/>
    <mergeCell ref="P11:S11"/>
    <mergeCell ref="N12:S12"/>
    <mergeCell ref="P25:Q27"/>
    <mergeCell ref="P28:Q28"/>
    <mergeCell ref="N24:O24"/>
    <mergeCell ref="P24:S24"/>
    <mergeCell ref="D23:G25"/>
    <mergeCell ref="H27:J27"/>
    <mergeCell ref="H26:L26"/>
    <mergeCell ref="A26:G26"/>
    <mergeCell ref="A22:D22"/>
    <mergeCell ref="E22:L22"/>
    <mergeCell ref="A23:C25"/>
    <mergeCell ref="A20:D21"/>
    <mergeCell ref="E20:L21"/>
    <mergeCell ref="A13:D13"/>
    <mergeCell ref="E13:L13"/>
    <mergeCell ref="A14:D14"/>
    <mergeCell ref="E14:L14"/>
    <mergeCell ref="A15:D19"/>
    <mergeCell ref="F15:L15"/>
    <mergeCell ref="F16:L16"/>
    <mergeCell ref="F17:L17"/>
    <mergeCell ref="F18:L18"/>
    <mergeCell ref="F19:L19"/>
    <mergeCell ref="A11:D11"/>
    <mergeCell ref="E11:F11"/>
    <mergeCell ref="G11:I11"/>
    <mergeCell ref="J11:L11"/>
    <mergeCell ref="A12:D12"/>
    <mergeCell ref="E12:L12"/>
    <mergeCell ref="A10:D10"/>
    <mergeCell ref="E10:L10"/>
    <mergeCell ref="A5:D5"/>
    <mergeCell ref="E5:L5"/>
    <mergeCell ref="A6:D6"/>
    <mergeCell ref="E6:L6"/>
    <mergeCell ref="A7:D7"/>
    <mergeCell ref="E7:L7"/>
    <mergeCell ref="A8:D8"/>
    <mergeCell ref="E8:L8"/>
    <mergeCell ref="A9:D9"/>
    <mergeCell ref="F9:H9"/>
    <mergeCell ref="J9:L9"/>
    <mergeCell ref="A1:L2"/>
    <mergeCell ref="N1:S2"/>
    <mergeCell ref="A3:D3"/>
    <mergeCell ref="E3:L3"/>
    <mergeCell ref="A4:D4"/>
    <mergeCell ref="E4:L4"/>
    <mergeCell ref="N4:S4"/>
  </mergeCells>
  <conditionalFormatting sqref="S23">
    <cfRule type="cellIs" dxfId="32" priority="2" operator="lessThan">
      <formula>0</formula>
    </cfRule>
    <cfRule type="cellIs" dxfId="31" priority="3" operator="greaterThan">
      <formula>0</formula>
    </cfRule>
  </conditionalFormatting>
  <conditionalFormatting sqref="E20">
    <cfRule type="cellIs" dxfId="30" priority="1" operator="equal">
      <formula>"PROSZĘ UZASADNIĆ TERMIN ZŁOŻENIA WNIOSKU!"</formula>
    </cfRule>
  </conditionalFormatting>
  <dataValidations disablePrompts="1" count="2">
    <dataValidation type="date" allowBlank="1" showInputMessage="1" showErrorMessage="1" errorTitle="FORMAT DATY" error="PROSZĘ WPISAĆ DATĘ W FORMACIE DD-MM-RRRR" sqref="J9:M9 F9:H9" xr:uid="{C910A215-F47A-4FE0-ABCA-37132DE1E167}">
      <formula1>44835</formula1>
      <formula2>55153</formula2>
    </dataValidation>
    <dataValidation type="whole" allowBlank="1" showInputMessage="1" showErrorMessage="1" errorTitle="PEŁNA LICZBA" error="PROSZĘ WPROWADZIĆ LICZBĘ OD 1 DO 10" sqref="E13:M13" xr:uid="{8C111B52-B8B5-42BA-911B-9F1189CCA39E}">
      <formula1>1</formula1>
      <formula2>10</formula2>
    </dataValidation>
  </dataValidations>
  <pageMargins left="0.23622047244094491" right="0.11811023622047245" top="0.57291666666666663" bottom="0.35433070866141736" header="0.31496062992125984" footer="0.31496062992125984"/>
  <pageSetup paperSize="9" orientation="portrait" r:id="rId1"/>
  <headerFooter differentFirst="1">
    <oddHeader>&amp;L&amp;"-,Pogrubiony"&amp;7Załącznik nr 3B&amp;"-,Standardowy" do Regulaminu delegowania i rozliczania kosztów związanych z podróżami służbowymi pracowników oraz osób niebędących pracownikami oraz korzystania z samochodów służbowych i prywatnych do celów służbowych</oddHeader>
    <oddFooter>&amp;R&amp;8V.1.0.</oddFooter>
    <firstHeader>&amp;L&amp;"-,Pogrubiony"&amp;7Załącznik nr 3A&amp;"-,Standardowy" do Regulaminu delegowania i rozliczania kosztów związanych z podróżami służbowymi pracowników oraz osób niebędących pracownikami oraz korzystania z samochodów służbowych i prywatnych do celów służbowych</firstHeader>
    <firstFooter>&amp;R&amp;8v.1.25.</firstFooter>
  </headerFooter>
  <ignoredErrors>
    <ignoredError sqref="J11 R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47625</xdr:rowOff>
                  </from>
                  <to>
                    <xdr:col>5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28575</xdr:rowOff>
                  </from>
                  <to>
                    <xdr:col>5</xdr:col>
                    <xdr:colOff>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16</xdr:row>
                    <xdr:rowOff>47625</xdr:rowOff>
                  </from>
                  <to>
                    <xdr:col>5</xdr:col>
                    <xdr:colOff>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85725</xdr:rowOff>
                  </from>
                  <to>
                    <xdr:col>5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85725</xdr:rowOff>
                  </from>
                  <to>
                    <xdr:col>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tableParts count="2">
    <tablePart r:id="rId9"/>
    <tablePart r:id="rId10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7AF62BBA-F2AE-4DA2-B9F6-4531E6B21C08}">
          <x14:formula1>
            <xm:f>LISTY!$A$1:$A$7</xm:f>
          </x14:formula1>
          <xm:sqref>N14:N20</xm:sqref>
        </x14:dataValidation>
        <x14:dataValidation type="list" allowBlank="1" showInputMessage="1" showErrorMessage="1" xr:uid="{200BB542-0E50-4A5C-9144-D25297F8686F}">
          <x14:formula1>
            <xm:f>LISTY!$C$1:$C$4</xm:f>
          </x14:formula1>
          <xm:sqref>N6:N8</xm:sqref>
        </x14:dataValidation>
        <x14:dataValidation type="list" allowBlank="1" showInputMessage="1" showErrorMessage="1" xr:uid="{45585095-7B66-43A9-BBEE-EC4EFD5C2E76}">
          <x14:formula1>
            <xm:f>LISTY!$E$1:$E$2</xm:f>
          </x14:formula1>
          <xm:sqref>P6:P8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6FFD-9FEF-40A4-A73B-F7E3F63F9284}">
  <sheetPr codeName="Arkusz2"/>
  <dimension ref="A1:E5"/>
  <sheetViews>
    <sheetView workbookViewId="0">
      <selection activeCell="E8" sqref="E8"/>
    </sheetView>
  </sheetViews>
  <sheetFormatPr defaultColWidth="16.5703125" defaultRowHeight="24" customHeight="1" x14ac:dyDescent="0.25"/>
  <cols>
    <col min="1" max="1" width="27.42578125" customWidth="1"/>
  </cols>
  <sheetData>
    <row r="1" spans="1:5" ht="24" customHeight="1" x14ac:dyDescent="0.25">
      <c r="A1" s="1" t="s">
        <v>29</v>
      </c>
      <c r="C1" t="s">
        <v>50</v>
      </c>
      <c r="E1" s="47" t="s">
        <v>52</v>
      </c>
    </row>
    <row r="2" spans="1:5" ht="24" customHeight="1" x14ac:dyDescent="0.25">
      <c r="A2" s="1" t="s">
        <v>30</v>
      </c>
      <c r="C2" t="s">
        <v>51</v>
      </c>
      <c r="E2" s="47" t="s">
        <v>53</v>
      </c>
    </row>
    <row r="3" spans="1:5" ht="24" customHeight="1" x14ac:dyDescent="0.25">
      <c r="A3" s="1" t="s">
        <v>31</v>
      </c>
    </row>
    <row r="4" spans="1:5" ht="24" customHeight="1" x14ac:dyDescent="0.25">
      <c r="A4" s="1" t="s">
        <v>33</v>
      </c>
    </row>
    <row r="5" spans="1:5" ht="24" customHeight="1" x14ac:dyDescent="0.25">
      <c r="A5" s="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LISTY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Michał Żurek</cp:lastModifiedBy>
  <cp:lastPrinted>2023-11-10T06:21:18Z</cp:lastPrinted>
  <dcterms:created xsi:type="dcterms:W3CDTF">2022-10-13T06:25:27Z</dcterms:created>
  <dcterms:modified xsi:type="dcterms:W3CDTF">2023-11-20T06:08:56Z</dcterms:modified>
</cp:coreProperties>
</file>